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krasowski\Desktop\a\"/>
    </mc:Choice>
  </mc:AlternateContent>
  <xr:revisionPtr revIDLastSave="0" documentId="8_{A8989217-24DF-40B3-8768-C506AD732B04}" xr6:coauthVersionLast="47" xr6:coauthVersionMax="47" xr10:uidLastSave="{00000000-0000-0000-0000-000000000000}"/>
  <bookViews>
    <workbookView xWindow="-103" yWindow="-103" windowWidth="16663" windowHeight="8743" xr2:uid="{E561428A-B078-474B-82C4-258745ADBE9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2" i="1" l="1"/>
  <c r="C4" i="1"/>
  <c r="D4" i="1"/>
  <c r="E4" i="1"/>
  <c r="F4" i="1"/>
  <c r="G4" i="1"/>
  <c r="H4" i="1"/>
  <c r="I4" i="1"/>
  <c r="J4" i="1"/>
  <c r="K4" i="1"/>
  <c r="L4" i="1"/>
  <c r="B4" i="1"/>
  <c r="M7" i="1" l="1"/>
  <c r="M8" i="1"/>
  <c r="M9" i="1"/>
  <c r="M10" i="1"/>
  <c r="M11" i="1"/>
  <c r="M13" i="1"/>
  <c r="M14" i="1"/>
  <c r="C6" i="1"/>
  <c r="D6" i="1"/>
  <c r="E6" i="1"/>
  <c r="F6" i="1"/>
  <c r="G6" i="1"/>
  <c r="H6" i="1"/>
  <c r="I6" i="1"/>
  <c r="J6" i="1"/>
  <c r="K6" i="1"/>
  <c r="L6" i="1"/>
  <c r="B6" i="1"/>
  <c r="M6" i="1" l="1"/>
  <c r="C15" i="1"/>
  <c r="B15" i="1"/>
  <c r="D15" i="1" l="1"/>
  <c r="E15" i="1"/>
  <c r="F15" i="1" l="1"/>
  <c r="G15" i="1" l="1"/>
  <c r="H15" i="1" l="1"/>
  <c r="I15" i="1" l="1"/>
  <c r="J15" i="1" l="1"/>
  <c r="K15" i="1" l="1"/>
  <c r="M5" i="1" l="1"/>
  <c r="M4" i="1" s="1"/>
  <c r="L15" i="1" l="1"/>
  <c r="M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Makowski Jakub</author>
  </authors>
  <commentList>
    <comment ref="A11" authorId="0" shapeId="0" xr:uid="{DED10F24-1535-41A9-8F15-E0B1B87580BC}">
      <text>
        <r>
          <rPr>
            <sz val="9"/>
            <color indexed="81"/>
            <rFont val="Tahoma"/>
            <family val="2"/>
            <charset val="238"/>
          </rPr>
          <t>czynsz i eksploatacja pomieszczeń biurowych,
sprzęt komputerowy, wyposażenie biura, w tym
zakup urządzenia wielofunkcyjnego, koszt
materiałów eksploatacyjnych, usługi
telekomunikacyjne, dostęp do Internetu, koszty
szkoleń i obsługa prawna</t>
        </r>
      </text>
    </comment>
  </commentList>
</comments>
</file>

<file path=xl/sharedStrings.xml><?xml version="1.0" encoding="utf-8"?>
<sst xmlns="http://schemas.openxmlformats.org/spreadsheetml/2006/main" count="26" uniqueCount="25">
  <si>
    <t>Rok</t>
  </si>
  <si>
    <t>Inflacja</t>
  </si>
  <si>
    <t>Wpływy z opłat, w tym:</t>
  </si>
  <si>
    <t>-- podać jakie</t>
  </si>
  <si>
    <t>- składki PPK</t>
  </si>
  <si>
    <t>- odpis na ZFŚS</t>
  </si>
  <si>
    <t>Wynik netto</t>
  </si>
  <si>
    <t>- koszty utrzymania stanowisk pracy*</t>
  </si>
  <si>
    <t>* do wyliczeń zostały przyjete następujące założenia:</t>
  </si>
  <si>
    <t>1. Usługi telekomunikacji (telefony, internet) - 60zł/m-c/osoba</t>
  </si>
  <si>
    <t>2. Czynsz i eksploatacja pomieszczeń (6 zł - woda, ścieki, 750 zł - czynsz, 90 zł - sprzątanie, 160 zł - energia, 4 zł - ochrona, 42 zł odpady = razem na pracownika 1052 zł/m-c</t>
  </si>
  <si>
    <t>- wynagrodzenia osobowe**</t>
  </si>
  <si>
    <t>3. Materiały eksploatacyjne do urządzeń wielofunkcyjnych ((5000 zł/rok (tonery plus inne materiały eksploatacyjne))</t>
  </si>
  <si>
    <t>4. Koszty usług pocztowych (12,15 zł/przesyłka)</t>
  </si>
  <si>
    <t>5. Szkolenia  - 5000 zł/osoba/rok</t>
  </si>
  <si>
    <t>6. Usługi prawne - 30 000 zł/rok</t>
  </si>
  <si>
    <t>7. Laptop z oprogramowaniem 7000 zł/szt.</t>
  </si>
  <si>
    <t>8. Urządzenie wilofunkcyjne 20 000 zł/szt.</t>
  </si>
  <si>
    <t>Liczba osób do zatrudnienia_ uprawnienia KIDPNNP</t>
  </si>
  <si>
    <t>- wpływy (stawka 350 zł)</t>
  </si>
  <si>
    <t>- obciążenie wyniku finansowego TDT za rok poprzedni</t>
  </si>
  <si>
    <t>- pochodne od wynagrodzeń (składki ZUS, FP, FS)</t>
  </si>
  <si>
    <t>Koszty i wydatki, w tym</t>
  </si>
  <si>
    <t>Razem</t>
  </si>
  <si>
    <t>** wynagrodzenie brutto w roku 2027 - 12 212,18 zł (w tym: wynagrodzenie zasadnicze oraz dodatkowe składniki wynikające z regulaminu wynagradzania w TDT)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</si>
</sst>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.0%"/>
    <numFmt numFmtId="165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4" fontId="0" fillId="0" borderId="1" xfId="1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/>
    <xf numFmtId="0" fontId="0" fillId="0" borderId="0" xfId="0" applyFont="1" applyFill="1" applyBorder="1"/>
    <xf numFmtId="44" fontId="3" fillId="0" borderId="1" xfId="0" applyNumberFormat="1" applyFont="1" applyBorder="1"/>
    <xf numFmtId="44" fontId="0" fillId="0" borderId="1" xfId="0" applyNumberFormat="1" applyFon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1" applyNumberFormat="1" applyFont="1" applyBorder="1"/>
    <xf numFmtId="0" fontId="0" fillId="0" borderId="1" xfId="0" quotePrefix="1" applyFont="1" applyFill="1" applyBorder="1"/>
    <xf numFmtId="165" fontId="0" fillId="0" borderId="1" xfId="0" applyNumberFormat="1" applyFont="1" applyBorder="1"/>
    <xf numFmtId="44" fontId="3" fillId="0" borderId="1" xfId="1" applyFont="1" applyBorder="1"/>
    <xf numFmtId="0" fontId="0" fillId="0" borderId="1" xfId="0" quotePrefix="1" applyFont="1" applyBorder="1"/>
    <xf numFmtId="0" fontId="0" fillId="0" borderId="1" xfId="0" quotePrefix="1" applyFont="1" applyFill="1" applyBorder="1" applyAlignment="1">
      <alignment wrapText="1"/>
    </xf>
    <xf numFmtId="0" fontId="3" fillId="0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wrapText="1"/>
    </xf>
    <xf numFmtId="0" fontId="0" fillId="0" borderId="1" xfId="0" applyFont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2B045-8556-4EEE-9810-746EC26E1F52}">
  <sheetPr>
    <pageSetUpPr fitToPage="1"/>
  </sheetPr>
  <dimension ref="A1:M27"/>
  <sheetViews>
    <sheetView tabSelected="1" zoomScale="80" zoomScaleNormal="80" workbookViewId="0">
      <selection activeCell="E3" sqref="E3"/>
    </sheetView>
  </sheetViews>
  <sheetFormatPr defaultColWidth="8.69140625" defaultRowHeight="14.6" x14ac:dyDescent="0.4"/>
  <cols>
    <col min="1" max="1" width="31.15234375" style="2" customWidth="1"/>
    <col min="2" max="12" width="19" style="2" customWidth="1"/>
    <col min="13" max="13" width="18.3046875" style="2" customWidth="1"/>
    <col min="14" max="16384" width="8.69140625" style="2"/>
  </cols>
  <sheetData>
    <row r="1" spans="1:13" x14ac:dyDescent="0.4">
      <c r="A1" s="8" t="s">
        <v>0</v>
      </c>
      <c r="B1" s="9">
        <v>2027</v>
      </c>
      <c r="C1" s="9">
        <v>2028</v>
      </c>
      <c r="D1" s="9">
        <v>2029</v>
      </c>
      <c r="E1" s="9">
        <v>2030</v>
      </c>
      <c r="F1" s="9">
        <v>2031</v>
      </c>
      <c r="G1" s="9">
        <v>2032</v>
      </c>
      <c r="H1" s="9">
        <v>2033</v>
      </c>
      <c r="I1" s="9">
        <v>2034</v>
      </c>
      <c r="J1" s="9">
        <v>2035</v>
      </c>
      <c r="K1" s="9">
        <v>2036</v>
      </c>
      <c r="L1" s="9">
        <v>2037</v>
      </c>
      <c r="M1" s="22" t="s">
        <v>23</v>
      </c>
    </row>
    <row r="2" spans="1:13" s="3" customFormat="1" x14ac:dyDescent="0.4">
      <c r="A2" s="8" t="s">
        <v>1</v>
      </c>
      <c r="B2" s="10">
        <v>2.5000000000000001E-2</v>
      </c>
      <c r="C2" s="10">
        <v>2.4E-2</v>
      </c>
      <c r="D2" s="10">
        <v>2.4E-2</v>
      </c>
      <c r="E2" s="10">
        <v>2.1999999999999999E-2</v>
      </c>
      <c r="F2" s="10">
        <v>2.1999999999999999E-2</v>
      </c>
      <c r="G2" s="10">
        <v>2.1999999999999999E-2</v>
      </c>
      <c r="H2" s="10">
        <v>2.1999999999999999E-2</v>
      </c>
      <c r="I2" s="10">
        <v>2.1999999999999999E-2</v>
      </c>
      <c r="J2" s="10">
        <v>2.1999999999999999E-2</v>
      </c>
      <c r="K2" s="10">
        <v>2.1999999999999999E-2</v>
      </c>
      <c r="L2" s="10">
        <v>2.1999999999999999E-2</v>
      </c>
      <c r="M2" s="22"/>
    </row>
    <row r="3" spans="1:13" ht="29.15" x14ac:dyDescent="0.4">
      <c r="A3" s="20" t="s">
        <v>18</v>
      </c>
      <c r="B3" s="11">
        <v>3</v>
      </c>
      <c r="C3" s="11">
        <v>3</v>
      </c>
      <c r="D3" s="11">
        <v>3</v>
      </c>
      <c r="E3" s="11">
        <v>3</v>
      </c>
      <c r="F3" s="11">
        <v>3</v>
      </c>
      <c r="G3" s="11">
        <v>3</v>
      </c>
      <c r="H3" s="11">
        <v>3</v>
      </c>
      <c r="I3" s="11">
        <v>3</v>
      </c>
      <c r="J3" s="11">
        <v>3</v>
      </c>
      <c r="K3" s="11">
        <v>3</v>
      </c>
      <c r="L3" s="11">
        <v>3</v>
      </c>
      <c r="M3" s="22"/>
    </row>
    <row r="4" spans="1:13" s="4" customFormat="1" x14ac:dyDescent="0.4">
      <c r="A4" s="12" t="s">
        <v>2</v>
      </c>
      <c r="B4" s="13">
        <f>B5</f>
        <v>770000</v>
      </c>
      <c r="C4" s="13">
        <f t="shared" ref="C4:M4" si="0">C5</f>
        <v>770000</v>
      </c>
      <c r="D4" s="13">
        <f t="shared" si="0"/>
        <v>770000</v>
      </c>
      <c r="E4" s="13">
        <f t="shared" si="0"/>
        <v>770000</v>
      </c>
      <c r="F4" s="13">
        <f t="shared" si="0"/>
        <v>770000</v>
      </c>
      <c r="G4" s="13">
        <f t="shared" si="0"/>
        <v>770000</v>
      </c>
      <c r="H4" s="13">
        <f t="shared" si="0"/>
        <v>770000</v>
      </c>
      <c r="I4" s="13">
        <f t="shared" si="0"/>
        <v>770000</v>
      </c>
      <c r="J4" s="13">
        <f t="shared" si="0"/>
        <v>770000</v>
      </c>
      <c r="K4" s="13">
        <f t="shared" si="0"/>
        <v>770000</v>
      </c>
      <c r="L4" s="13">
        <f t="shared" si="0"/>
        <v>770000</v>
      </c>
      <c r="M4" s="13">
        <f t="shared" si="0"/>
        <v>8470000</v>
      </c>
    </row>
    <row r="5" spans="1:13" x14ac:dyDescent="0.4">
      <c r="A5" s="14" t="s">
        <v>19</v>
      </c>
      <c r="B5" s="15">
        <v>770000</v>
      </c>
      <c r="C5" s="1">
        <v>770000</v>
      </c>
      <c r="D5" s="1">
        <v>770000</v>
      </c>
      <c r="E5" s="1">
        <v>770000</v>
      </c>
      <c r="F5" s="1">
        <v>770000</v>
      </c>
      <c r="G5" s="1">
        <v>770000</v>
      </c>
      <c r="H5" s="1">
        <v>770000</v>
      </c>
      <c r="I5" s="1">
        <v>770000</v>
      </c>
      <c r="J5" s="1">
        <v>770000</v>
      </c>
      <c r="K5" s="1">
        <v>770000</v>
      </c>
      <c r="L5" s="1">
        <v>770000</v>
      </c>
      <c r="M5" s="7">
        <f t="shared" ref="M5:M15" si="1">SUM(B5:L5)</f>
        <v>8470000</v>
      </c>
    </row>
    <row r="6" spans="1:13" s="4" customFormat="1" x14ac:dyDescent="0.4">
      <c r="A6" s="12" t="s">
        <v>22</v>
      </c>
      <c r="B6" s="16">
        <f t="shared" ref="B6:L6" si="2">SUM(B7:B14)</f>
        <v>701706.40340447484</v>
      </c>
      <c r="C6" s="16">
        <f t="shared" si="2"/>
        <v>697402.15021824441</v>
      </c>
      <c r="D6" s="16">
        <f t="shared" si="2"/>
        <v>720796.11501746089</v>
      </c>
      <c r="E6" s="16">
        <f t="shared" si="2"/>
        <v>732348.45098587999</v>
      </c>
      <c r="F6" s="16">
        <f t="shared" si="2"/>
        <v>742783.76329373568</v>
      </c>
      <c r="G6" s="16">
        <f t="shared" si="2"/>
        <v>794857.1328601978</v>
      </c>
      <c r="H6" s="16">
        <f t="shared" si="2"/>
        <v>756240.45301299007</v>
      </c>
      <c r="I6" s="16">
        <f t="shared" si="2"/>
        <v>776740.07389537885</v>
      </c>
      <c r="J6" s="16">
        <f t="shared" si="2"/>
        <v>789344.14523486001</v>
      </c>
      <c r="K6" s="16">
        <f t="shared" si="2"/>
        <v>806444.18325002678</v>
      </c>
      <c r="L6" s="16">
        <f t="shared" si="2"/>
        <v>864920.42210152745</v>
      </c>
      <c r="M6" s="6">
        <f t="shared" si="1"/>
        <v>8383583.293274777</v>
      </c>
    </row>
    <row r="7" spans="1:13" x14ac:dyDescent="0.4">
      <c r="A7" s="17" t="s">
        <v>11</v>
      </c>
      <c r="B7" s="1">
        <v>439638.54637499998</v>
      </c>
      <c r="C7" s="1">
        <v>450629.51003437501</v>
      </c>
      <c r="D7" s="1">
        <v>461444.61827519996</v>
      </c>
      <c r="E7" s="1">
        <v>472519.28911380476</v>
      </c>
      <c r="F7" s="1">
        <v>482914.71347430849</v>
      </c>
      <c r="G7" s="1">
        <v>493538.83717074321</v>
      </c>
      <c r="H7" s="1">
        <v>504396.69158849964</v>
      </c>
      <c r="I7" s="1">
        <v>515493.41880344658</v>
      </c>
      <c r="J7" s="1">
        <v>526834.27401712246</v>
      </c>
      <c r="K7" s="1">
        <v>538424.62804549909</v>
      </c>
      <c r="L7" s="1">
        <v>550269.96986250009</v>
      </c>
      <c r="M7" s="7">
        <f t="shared" si="1"/>
        <v>5436104.4967604997</v>
      </c>
    </row>
    <row r="8" spans="1:13" ht="29.15" x14ac:dyDescent="0.4">
      <c r="A8" s="18" t="s">
        <v>21</v>
      </c>
      <c r="B8" s="1">
        <v>85201.950287474989</v>
      </c>
      <c r="C8" s="1">
        <v>87331.999044661876</v>
      </c>
      <c r="D8" s="1">
        <v>89427.96702173377</v>
      </c>
      <c r="E8" s="1">
        <v>91574.238230255345</v>
      </c>
      <c r="F8" s="1">
        <v>93588.871471321007</v>
      </c>
      <c r="G8" s="1">
        <v>95647.826643690045</v>
      </c>
      <c r="H8" s="1">
        <v>97752.07882985122</v>
      </c>
      <c r="I8" s="1">
        <v>99902.624564107973</v>
      </c>
      <c r="J8" s="1">
        <v>102100.48230451836</v>
      </c>
      <c r="K8" s="1">
        <v>104346.69291521775</v>
      </c>
      <c r="L8" s="1">
        <v>106642.32015935253</v>
      </c>
      <c r="M8" s="7">
        <f t="shared" si="1"/>
        <v>1053517.0514721847</v>
      </c>
    </row>
    <row r="9" spans="1:13" x14ac:dyDescent="0.4">
      <c r="A9" s="14" t="s">
        <v>4</v>
      </c>
      <c r="B9" s="1">
        <v>6594.5781956249994</v>
      </c>
      <c r="C9" s="1">
        <v>6759.4426505156252</v>
      </c>
      <c r="D9" s="1">
        <v>6921.6692741279994</v>
      </c>
      <c r="E9" s="1">
        <v>7087.789336707071</v>
      </c>
      <c r="F9" s="1">
        <v>7243.7207021146269</v>
      </c>
      <c r="G9" s="1">
        <v>7403.082557561148</v>
      </c>
      <c r="H9" s="1">
        <v>7565.9503738274943</v>
      </c>
      <c r="I9" s="1">
        <v>7732.4012820516982</v>
      </c>
      <c r="J9" s="1">
        <v>7902.5141102568368</v>
      </c>
      <c r="K9" s="1">
        <v>8076.3694206824857</v>
      </c>
      <c r="L9" s="1">
        <v>8254.0495479375004</v>
      </c>
      <c r="M9" s="7">
        <f t="shared" si="1"/>
        <v>81541.567451407478</v>
      </c>
    </row>
    <row r="10" spans="1:13" x14ac:dyDescent="0.4">
      <c r="A10" s="17" t="s">
        <v>5</v>
      </c>
      <c r="B10" s="1">
        <v>8829.69</v>
      </c>
      <c r="C10" s="1">
        <v>8829.69</v>
      </c>
      <c r="D10" s="1">
        <v>8829.69</v>
      </c>
      <c r="E10" s="1">
        <v>8829.69</v>
      </c>
      <c r="F10" s="1">
        <v>8829.69</v>
      </c>
      <c r="G10" s="1">
        <v>8829.69</v>
      </c>
      <c r="H10" s="1">
        <v>8829.69</v>
      </c>
      <c r="I10" s="1">
        <v>8829.69</v>
      </c>
      <c r="J10" s="1">
        <v>8829.69</v>
      </c>
      <c r="K10" s="1">
        <v>8829.69</v>
      </c>
      <c r="L10" s="1">
        <v>8829.69</v>
      </c>
      <c r="M10" s="7">
        <f t="shared" si="1"/>
        <v>97126.590000000011</v>
      </c>
    </row>
    <row r="11" spans="1:13" x14ac:dyDescent="0.4">
      <c r="A11" s="17" t="s">
        <v>7</v>
      </c>
      <c r="B11" s="1">
        <v>161441.638546375</v>
      </c>
      <c r="C11" s="1">
        <v>123363.42951003437</v>
      </c>
      <c r="D11" s="1">
        <v>126246.39181827519</v>
      </c>
      <c r="E11" s="1">
        <v>129198.5452219138</v>
      </c>
      <c r="F11" s="1">
        <v>131969.63321679589</v>
      </c>
      <c r="G11" s="1">
        <v>175801.68514756541</v>
      </c>
      <c r="H11" s="1">
        <v>137696.04222081183</v>
      </c>
      <c r="I11" s="1">
        <v>140654.07514966969</v>
      </c>
      <c r="J11" s="1">
        <v>143677.18480296247</v>
      </c>
      <c r="K11" s="1">
        <v>146766.80286862762</v>
      </c>
      <c r="L11" s="1">
        <v>190924.39253173742</v>
      </c>
      <c r="M11" s="7">
        <f t="shared" si="1"/>
        <v>1607739.8210347688</v>
      </c>
    </row>
    <row r="12" spans="1:13" ht="29.15" x14ac:dyDescent="0.4">
      <c r="A12" s="21" t="s">
        <v>20</v>
      </c>
      <c r="B12" s="1"/>
      <c r="C12" s="1">
        <v>20488.078978657548</v>
      </c>
      <c r="D12" s="1">
        <v>27925.778628123957</v>
      </c>
      <c r="E12" s="1">
        <v>23138.899083198943</v>
      </c>
      <c r="F12" s="1">
        <v>18237.134429195732</v>
      </c>
      <c r="G12" s="1">
        <v>13636.011340637993</v>
      </c>
      <c r="H12" s="1">
        <v>0</v>
      </c>
      <c r="I12" s="1">
        <v>4127.8640961029796</v>
      </c>
      <c r="J12" s="1">
        <v>0</v>
      </c>
      <c r="K12" s="1">
        <v>0</v>
      </c>
      <c r="L12" s="1">
        <v>0</v>
      </c>
      <c r="M12" s="7">
        <f t="shared" si="1"/>
        <v>107553.76655591716</v>
      </c>
    </row>
    <row r="13" spans="1:13" x14ac:dyDescent="0.4">
      <c r="A13" s="17" t="s">
        <v>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7">
        <f t="shared" si="1"/>
        <v>0</v>
      </c>
    </row>
    <row r="14" spans="1:13" x14ac:dyDescent="0.4">
      <c r="A14" s="17" t="s">
        <v>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7">
        <f t="shared" si="1"/>
        <v>0</v>
      </c>
    </row>
    <row r="15" spans="1:13" x14ac:dyDescent="0.4">
      <c r="A15" s="19" t="s">
        <v>6</v>
      </c>
      <c r="B15" s="6">
        <f t="shared" ref="B15:L15" si="3">B4-B6</f>
        <v>68293.59659552516</v>
      </c>
      <c r="C15" s="6">
        <f t="shared" si="3"/>
        <v>72597.849781755591</v>
      </c>
      <c r="D15" s="6">
        <f t="shared" si="3"/>
        <v>49203.884982539108</v>
      </c>
      <c r="E15" s="6">
        <f t="shared" si="3"/>
        <v>37651.549014120013</v>
      </c>
      <c r="F15" s="6">
        <f t="shared" si="3"/>
        <v>27216.236706264317</v>
      </c>
      <c r="G15" s="6">
        <f t="shared" si="3"/>
        <v>-24857.132860197802</v>
      </c>
      <c r="H15" s="6">
        <f t="shared" si="3"/>
        <v>13759.546987009933</v>
      </c>
      <c r="I15" s="6">
        <f t="shared" si="3"/>
        <v>-6740.0738953788532</v>
      </c>
      <c r="J15" s="6">
        <f t="shared" si="3"/>
        <v>-19344.145234860014</v>
      </c>
      <c r="K15" s="6">
        <f t="shared" si="3"/>
        <v>-36444.183250026777</v>
      </c>
      <c r="L15" s="6">
        <f t="shared" si="3"/>
        <v>-94920.422101527452</v>
      </c>
      <c r="M15" s="6">
        <f t="shared" si="1"/>
        <v>86416.706725223223</v>
      </c>
    </row>
    <row r="17" spans="1:1" x14ac:dyDescent="0.4">
      <c r="A17" s="5" t="s">
        <v>8</v>
      </c>
    </row>
    <row r="18" spans="1:1" x14ac:dyDescent="0.4">
      <c r="A18" s="2" t="s">
        <v>9</v>
      </c>
    </row>
    <row r="19" spans="1:1" x14ac:dyDescent="0.4">
      <c r="A19" s="5" t="s">
        <v>10</v>
      </c>
    </row>
    <row r="20" spans="1:1" x14ac:dyDescent="0.4">
      <c r="A20" s="5" t="s">
        <v>12</v>
      </c>
    </row>
    <row r="21" spans="1:1" x14ac:dyDescent="0.4">
      <c r="A21" s="5" t="s">
        <v>13</v>
      </c>
    </row>
    <row r="22" spans="1:1" x14ac:dyDescent="0.4">
      <c r="A22" s="5" t="s">
        <v>14</v>
      </c>
    </row>
    <row r="23" spans="1:1" x14ac:dyDescent="0.4">
      <c r="A23" s="5" t="s">
        <v>15</v>
      </c>
    </row>
    <row r="24" spans="1:1" x14ac:dyDescent="0.4">
      <c r="A24" s="5" t="s">
        <v>16</v>
      </c>
    </row>
    <row r="25" spans="1:1" x14ac:dyDescent="0.4">
      <c r="A25" s="5" t="s">
        <v>17</v>
      </c>
    </row>
    <row r="27" spans="1:1" x14ac:dyDescent="0.4">
      <c r="A27" s="2" t="s">
        <v>24</v>
      </c>
    </row>
  </sheetData>
  <mergeCells count="1">
    <mergeCell ref="M1:M3"/>
  </mergeCells>
  <pageMargins left="0.7" right="0.7" top="0.75" bottom="0.75" header="0.3" footer="0.3"/>
  <pageSetup paperSize="8" scale="7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Zawadzka</dc:creator>
  <cp:lastModifiedBy>Krasowski Michał</cp:lastModifiedBy>
  <cp:lastPrinted>2026-03-22T18:43:31Z</cp:lastPrinted>
  <dcterms:created xsi:type="dcterms:W3CDTF">2026-02-23T10:56:25Z</dcterms:created>
  <dcterms:modified xsi:type="dcterms:W3CDTF">2026-06-24T13:50:46Z</dcterms:modified>
</cp:coreProperties>
</file>